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<sst xmlns="http://schemas.openxmlformats.org/spreadsheetml/2006/main" count="172" uniqueCount="123">
  <si>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</si>
  <si>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</si>
  <si>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</si>
  <si>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</si>
  <si>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</si>
  <si>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</si>
  <si>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</si>
  <si>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</si>
  <si>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</si>
  <si>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</si>
  <si>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</si>
  <si>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</si>
  <si>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</si>
  <si>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</si>
  <si>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</si>
  <si>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</si>
  <si>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</si>
  <si>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</si>
  <si>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</si>
  <si>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</si>
  <si>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</si>
  <si>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</si>
  <si>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</si>
  <si>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</si>
  <si>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</si>
  <si>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</si>
  <si>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</si>
  <si>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</si>
  <si>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</si>
  <si>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</si>
  <si>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</si>
  <si>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</si>
  <si>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</si>
  <si>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</si>
  <si>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</si>
  <si>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</si>
  <si>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</si>
  <si>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</si>
  <si>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</si>
  <si>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</si>
  <si>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</si>
  <si>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</si>
  <si>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</si>
  <si>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</si>
  <si>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</si>
  <si>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</si>
  <si>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</si>
  <si>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</si>
  <si>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</si>
  <si>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</si>
  <si>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</si>
  <si>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</si>
  <si>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</si>
  <si>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</si>
  <si>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</si>
  <si>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</si>
  <si>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</si>
  <si>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</si>
  <si>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</si>
  <si>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</si>
  <si>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</si>
  <si>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</si>
  <si>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</si>
  <si>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</si>
  <si>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</si>
  <si>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</si>
  <si>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</si>
  <si>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</si>
  <si>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</si>
  <si>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</si>
  <si>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</si>
  <si>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</si>
  <si>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</si>
  <si>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</si>
  <si>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</si>
  <si>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</si>
  <si>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</si>
  <si>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</si>
  <si>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</si>
  <si>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</si>
  <si>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</si>
  <si>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</si>
  <si>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</si>
  <si>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</si>
  <si>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</si>
  <si>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</si>
  <si>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</si>
  <si>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</si>
  <si>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</si>
  <si>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</si>
  <si>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</si>
  <si>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</si>
  <si>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</si>
  <si>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</si>
  <si>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</si>
  <si>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</si>
  <si>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</si>
  <si>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</si>
  <si>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</si>
  <si>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</si>
  <si>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</si>
  <si>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</si>
  <si>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</si>
  <si>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</si>
  <si>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</si>
  <si>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</si>
  <si>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</si>
  <si>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</si>
  <si>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</si>
  <si>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</si>
  <si>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</si>
  <si>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</si>
  <si>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</si>
  <si>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</si>
  <si>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</si>
  <si>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</si>
  <si>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</si>
  <si>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</si>
  <si>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</si>
  <si>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</si>
  <si>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</si>
  <si>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</si>
  <si>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13.06.2016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</si>
</sst>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9855602"/>
        <c:axId val="21591555"/>
      </c:bar3D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60106268"/>
        <c:axId val="4085501"/>
      </c:bar3D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6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36769510"/>
        <c:axId val="62490135"/>
      </c:bar3D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25540304"/>
        <c:axId val="28536145"/>
      </c:bar3D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40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55498714"/>
        <c:axId val="29726379"/>
      </c:bar3D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26379"/>
        <c:crosses val="autoZero"/>
        <c:auto val="1"/>
        <c:lblOffset val="100"/>
        <c:tickLblSkip val="2"/>
        <c:noMultiLvlLbl val="0"/>
      </c:catAx>
      <c:valAx>
        <c:axId val="29726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66210820"/>
        <c:axId val="59026469"/>
      </c:bar3D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61476174"/>
        <c:axId val="16414655"/>
      </c:bar3D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6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13514168"/>
        <c:axId val="54518649"/>
      </c:bar3D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20905794"/>
        <c:axId val="53934419"/>
      </c:bar3D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</f>
        <v>189074.10000000003</v>
      </c>
      <c r="E6" s="3">
        <f>D6/D150*100</f>
        <v>33.02802246492672</v>
      </c>
      <c r="F6" s="3">
        <f>D6/B6*100</f>
        <v>77.29194234563921</v>
      </c>
      <c r="G6" s="3">
        <f aca="true" t="shared" si="0" ref="G6:G43">D6/C6*100</f>
        <v>44.16155017763971</v>
      </c>
      <c r="H6" s="51">
        <f>B6-D6</f>
        <v>55549.19999999995</v>
      </c>
      <c r="I6" s="51">
        <f aca="true" t="shared" si="1" ref="I6:I43">C6-D6</f>
        <v>239067.8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</f>
        <v>85927</v>
      </c>
      <c r="E7" s="103">
        <f>D7/D6*100</f>
        <v>45.44620336682813</v>
      </c>
      <c r="F7" s="103">
        <f>D7/B7*100</f>
        <v>80.01076407220867</v>
      </c>
      <c r="G7" s="103">
        <f>D7/C7*100</f>
        <v>45.72572229527407</v>
      </c>
      <c r="H7" s="113">
        <f>B7-D7</f>
        <v>21467.300000000003</v>
      </c>
      <c r="I7" s="113">
        <f t="shared" si="1"/>
        <v>101991.29999999999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</f>
        <v>135335.49999999997</v>
      </c>
      <c r="E8" s="1">
        <f>D8/D6*100</f>
        <v>71.57802152700975</v>
      </c>
      <c r="F8" s="1">
        <f>D8/B8*100</f>
        <v>79.50557332979284</v>
      </c>
      <c r="G8" s="1">
        <f t="shared" si="0"/>
        <v>45.40216504473943</v>
      </c>
      <c r="H8" s="48">
        <f>B8-D8</f>
        <v>34885.90000000002</v>
      </c>
      <c r="I8" s="48">
        <f t="shared" si="1"/>
        <v>162746.1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</f>
        <v>30.799999999999997</v>
      </c>
      <c r="E9" s="12">
        <f>D9/D6*100</f>
        <v>0.016289909617446276</v>
      </c>
      <c r="F9" s="128">
        <f>D9/B9*100</f>
        <v>58.89101338432122</v>
      </c>
      <c r="G9" s="1">
        <f t="shared" si="0"/>
        <v>35.93932322053675</v>
      </c>
      <c r="H9" s="48">
        <f aca="true" t="shared" si="2" ref="H9:H43">B9-D9</f>
        <v>21.5</v>
      </c>
      <c r="I9" s="48">
        <f t="shared" si="1"/>
        <v>54.900000000000006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</f>
        <v>13354.200000000004</v>
      </c>
      <c r="E10" s="1">
        <f>D10/D6*100</f>
        <v>7.062945162769518</v>
      </c>
      <c r="F10" s="1">
        <f aca="true" t="shared" si="3" ref="F10:F41">D10/B10*100</f>
        <v>78.02310159677958</v>
      </c>
      <c r="G10" s="1">
        <f t="shared" si="0"/>
        <v>49.50895885931645</v>
      </c>
      <c r="H10" s="48">
        <f t="shared" si="2"/>
        <v>3761.4999999999964</v>
      </c>
      <c r="I10" s="48">
        <f t="shared" si="1"/>
        <v>13619.099999999999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</f>
        <v>29663.7</v>
      </c>
      <c r="E11" s="1">
        <f>D11/D6*100</f>
        <v>15.68892830905978</v>
      </c>
      <c r="F11" s="1">
        <f t="shared" si="3"/>
        <v>73.83878965290639</v>
      </c>
      <c r="G11" s="1">
        <f t="shared" si="0"/>
        <v>41.398064051535975</v>
      </c>
      <c r="H11" s="48">
        <f t="shared" si="2"/>
        <v>10509.899999999998</v>
      </c>
      <c r="I11" s="48">
        <f t="shared" si="1"/>
        <v>41991.100000000006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</f>
        <v>5732.900000000001</v>
      </c>
      <c r="E12" s="1">
        <f>D12/D6*100</f>
        <v>3.0320916508395386</v>
      </c>
      <c r="F12" s="1">
        <f t="shared" si="3"/>
        <v>80.29609087216551</v>
      </c>
      <c r="G12" s="1">
        <f t="shared" si="0"/>
        <v>38.893487109905024</v>
      </c>
      <c r="H12" s="48">
        <f t="shared" si="2"/>
        <v>1406.7999999999993</v>
      </c>
      <c r="I12" s="48">
        <f t="shared" si="1"/>
        <v>9007.099999999999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4957.0000000000555</v>
      </c>
      <c r="E13" s="1">
        <f>D13/D6*100</f>
        <v>2.6217234407039642</v>
      </c>
      <c r="F13" s="1">
        <f t="shared" si="3"/>
        <v>49.966735882910896</v>
      </c>
      <c r="G13" s="1">
        <f t="shared" si="0"/>
        <v>29.8497576250266</v>
      </c>
      <c r="H13" s="48">
        <f t="shared" si="2"/>
        <v>4963.599999999939</v>
      </c>
      <c r="I13" s="48">
        <f t="shared" si="1"/>
        <v>11649.499999999989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</f>
        <v>100463.5</v>
      </c>
      <c r="E18" s="3">
        <f>D18/D150*100</f>
        <v>17.549261029962143</v>
      </c>
      <c r="F18" s="3">
        <f>D18/B18*100</f>
        <v>78.18986571362305</v>
      </c>
      <c r="G18" s="3">
        <f t="shared" si="0"/>
        <v>39.52486053080912</v>
      </c>
      <c r="H18" s="51">
        <f>B18-D18</f>
        <v>28023.100000000006</v>
      </c>
      <c r="I18" s="51">
        <f t="shared" si="1"/>
        <v>153714.5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</f>
        <v>73349.9</v>
      </c>
      <c r="E19" s="103">
        <f>D19/D18*100</f>
        <v>73.01149173580454</v>
      </c>
      <c r="F19" s="103">
        <f t="shared" si="3"/>
        <v>77.76039165423664</v>
      </c>
      <c r="G19" s="103">
        <f t="shared" si="0"/>
        <v>38.41515659369435</v>
      </c>
      <c r="H19" s="113">
        <f t="shared" si="2"/>
        <v>20978.20000000001</v>
      </c>
      <c r="I19" s="113">
        <f t="shared" si="1"/>
        <v>117590.1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</f>
        <v>75491.2</v>
      </c>
      <c r="E20" s="1">
        <f>D20/D18*100</f>
        <v>75.14291260009854</v>
      </c>
      <c r="F20" s="1">
        <f t="shared" si="3"/>
        <v>81.68805592226286</v>
      </c>
      <c r="G20" s="1">
        <f t="shared" si="0"/>
        <v>40.447210772749656</v>
      </c>
      <c r="H20" s="48">
        <f t="shared" si="2"/>
        <v>16922.800000000003</v>
      </c>
      <c r="I20" s="48">
        <f t="shared" si="1"/>
        <v>111150.09999999999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</f>
        <v>8235.400000000001</v>
      </c>
      <c r="E21" s="1">
        <f>D21/D18*100</f>
        <v>8.197405027696627</v>
      </c>
      <c r="F21" s="1">
        <f t="shared" si="3"/>
        <v>67.98642814096904</v>
      </c>
      <c r="G21" s="1">
        <f t="shared" si="0"/>
        <v>39.09685198987852</v>
      </c>
      <c r="H21" s="48">
        <f t="shared" si="2"/>
        <v>3877.899999999998</v>
      </c>
      <c r="I21" s="48">
        <f t="shared" si="1"/>
        <v>12828.699999999997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127.7+23.6+33.5+86.7+19.5+2.9+68.3+78.1+10.6+165.4+2.5+15.8+6.5+60.2+104.3+141.7+2.3+23.7+90.2+22.1+28.3+93.7+27.2-0.1+0.2+54.7+9.9+37.6+110.2+182.3+0.1+39.2</f>
        <v>1668.9</v>
      </c>
      <c r="E22" s="1">
        <f>D22/D18*100</f>
        <v>1.6612003364405978</v>
      </c>
      <c r="F22" s="1">
        <f t="shared" si="3"/>
        <v>84.49270959902795</v>
      </c>
      <c r="G22" s="1">
        <f t="shared" si="0"/>
        <v>42.59679930575053</v>
      </c>
      <c r="H22" s="48">
        <f t="shared" si="2"/>
        <v>306.29999999999995</v>
      </c>
      <c r="I22" s="48">
        <f t="shared" si="1"/>
        <v>2249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</f>
        <v>12200.1</v>
      </c>
      <c r="E23" s="1">
        <f>D23/D18*100</f>
        <v>12.143813424776164</v>
      </c>
      <c r="F23" s="1">
        <f t="shared" si="3"/>
        <v>78.86754885546024</v>
      </c>
      <c r="G23" s="1">
        <f t="shared" si="0"/>
        <v>43.87830703054193</v>
      </c>
      <c r="H23" s="48">
        <f t="shared" si="2"/>
        <v>3269</v>
      </c>
      <c r="I23" s="48">
        <f t="shared" si="1"/>
        <v>15604.300000000001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73.6+22.6+5.3+2.4+2.5+128.1+0.1+11.5+121.2+11.2-0.1+27.3+71.1+31.4-0.1+0.8+24.6+83.5+19.6+26.5</f>
        <v>663.0999999999999</v>
      </c>
      <c r="E24" s="1">
        <f>D24/D18*100</f>
        <v>0.66004071130311</v>
      </c>
      <c r="F24" s="1">
        <f t="shared" si="3"/>
        <v>83.10565233738562</v>
      </c>
      <c r="G24" s="1">
        <f t="shared" si="0"/>
        <v>41.662478009550135</v>
      </c>
      <c r="H24" s="48">
        <f t="shared" si="2"/>
        <v>134.80000000000007</v>
      </c>
      <c r="I24" s="48">
        <f t="shared" si="1"/>
        <v>928.5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2204.8000000000015</v>
      </c>
      <c r="E25" s="1">
        <f>D25/D18*100</f>
        <v>2.1946278996849617</v>
      </c>
      <c r="F25" s="1">
        <f t="shared" si="3"/>
        <v>38.565006734183406</v>
      </c>
      <c r="G25" s="1">
        <f t="shared" si="0"/>
        <v>16.75545456618055</v>
      </c>
      <c r="H25" s="48">
        <f t="shared" si="2"/>
        <v>3512.3000000000043</v>
      </c>
      <c r="I25" s="48">
        <f t="shared" si="1"/>
        <v>10953.900000000009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29175.7-6.4</f>
        <v>29169.3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</f>
        <v>20049.399999999998</v>
      </c>
      <c r="E33" s="3">
        <f>D33/D150*100</f>
        <v>3.5022884340494103</v>
      </c>
      <c r="F33" s="3">
        <f>D33/B33*100</f>
        <v>68.73459424806217</v>
      </c>
      <c r="G33" s="3">
        <f t="shared" si="0"/>
        <v>39.87129439418677</v>
      </c>
      <c r="H33" s="51">
        <f t="shared" si="2"/>
        <v>9119.900000000001</v>
      </c>
      <c r="I33" s="51">
        <f t="shared" si="1"/>
        <v>30235.899999999998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</f>
        <v>13718.5</v>
      </c>
      <c r="E34" s="1">
        <f>D34/D33*100</f>
        <v>68.42349396989437</v>
      </c>
      <c r="F34" s="1">
        <f t="shared" si="3"/>
        <v>66.3945097545748</v>
      </c>
      <c r="G34" s="1">
        <f t="shared" si="0"/>
        <v>39.17713313114351</v>
      </c>
      <c r="H34" s="48">
        <f t="shared" si="2"/>
        <v>6943.5999999999985</v>
      </c>
      <c r="I34" s="48">
        <f t="shared" si="1"/>
        <v>21298.1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</f>
        <v>1220.8999999999999</v>
      </c>
      <c r="E36" s="1">
        <f>D36/D33*100</f>
        <v>6.089459036180634</v>
      </c>
      <c r="F36" s="1">
        <f t="shared" si="3"/>
        <v>66.32442416340722</v>
      </c>
      <c r="G36" s="1">
        <f t="shared" si="0"/>
        <v>36.07434109443328</v>
      </c>
      <c r="H36" s="48">
        <f t="shared" si="2"/>
        <v>619.9000000000001</v>
      </c>
      <c r="I36" s="48">
        <f t="shared" si="1"/>
        <v>2163.5</v>
      </c>
    </row>
    <row r="37" spans="1:9" s="41" customFormat="1" ht="18.75">
      <c r="A37" s="20" t="s">
        <v>7</v>
      </c>
      <c r="B37" s="55">
        <f>644.8-6.4</f>
        <v>638.4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1.6155096910630748</v>
      </c>
      <c r="F37" s="17">
        <f t="shared" si="3"/>
        <v>50.73621553884713</v>
      </c>
      <c r="G37" s="17">
        <f t="shared" si="0"/>
        <v>34.854191326805136</v>
      </c>
      <c r="H37" s="57">
        <f t="shared" si="2"/>
        <v>314.4999999999999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0.12718585094815807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6002.500000000001</v>
      </c>
      <c r="C39" s="46">
        <f>C33-C34-C36-C37-C35-C38</f>
        <v>10894.199999999999</v>
      </c>
      <c r="D39" s="46">
        <f>D33-D34-D36-D37-D35-D38</f>
        <v>4760.5999999999985</v>
      </c>
      <c r="E39" s="1">
        <f>D39/D33*100</f>
        <v>23.74435145191377</v>
      </c>
      <c r="F39" s="1">
        <f t="shared" si="3"/>
        <v>79.31028738025819</v>
      </c>
      <c r="G39" s="1">
        <f t="shared" si="0"/>
        <v>43.698481760937</v>
      </c>
      <c r="H39" s="48">
        <f>B39-D39</f>
        <v>1241.9000000000024</v>
      </c>
      <c r="I39" s="48">
        <f t="shared" si="1"/>
        <v>6133.6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491.1+3+6.4</f>
        <v>500.5</v>
      </c>
      <c r="C43" s="50">
        <f>829.5+61+9+3+3</f>
        <v>905.5</v>
      </c>
      <c r="D43" s="51">
        <f>22.2+3+5+12.1+5.3+62.1+8.7+22.7+11.7+44.1-0.1+8.7+8.3+9+2+12.1+30.9+11+14.3+28.5+0.1+1.2+34+0.6+0.1+2.3+3+1.5+17.9</f>
        <v>382.3</v>
      </c>
      <c r="E43" s="3">
        <f>D43/D150*100</f>
        <v>0.06678129362160912</v>
      </c>
      <c r="F43" s="3">
        <f>D43/B43*100</f>
        <v>76.38361638361638</v>
      </c>
      <c r="G43" s="3">
        <f t="shared" si="0"/>
        <v>42.21976808393153</v>
      </c>
      <c r="H43" s="51">
        <f t="shared" si="2"/>
        <v>118.19999999999999</v>
      </c>
      <c r="I43" s="51">
        <f t="shared" si="1"/>
        <v>523.2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224.1+260.8+14.4+236.4+3.2+114.6+291.3+0.1+96+241.4+13.4+0.1+331+0.7-0.1+39.8+268.9+0.5+9.3+307.6+278.3+1.8+5.2+302.3+9.3+4.6</f>
        <v>3055.0000000000005</v>
      </c>
      <c r="E45" s="3">
        <f>D45/D150*100</f>
        <v>0.533656426926539</v>
      </c>
      <c r="F45" s="3">
        <f>D45/B45*100</f>
        <v>79.7858448681118</v>
      </c>
      <c r="G45" s="3">
        <f aca="true" t="shared" si="4" ref="G45:G76">D45/C45*100</f>
        <v>39.462126692156666</v>
      </c>
      <c r="H45" s="51">
        <f>B45-D45</f>
        <v>773.9999999999995</v>
      </c>
      <c r="I45" s="51">
        <f aca="true" t="shared" si="5" ref="I45:I77">C45-D45</f>
        <v>4686.6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</f>
        <v>2645.7000000000003</v>
      </c>
      <c r="E46" s="1">
        <f>D46/D45*100</f>
        <v>86.60229132569557</v>
      </c>
      <c r="F46" s="1">
        <f aca="true" t="shared" si="6" ref="F46:F74">D46/B46*100</f>
        <v>80.06354970494782</v>
      </c>
      <c r="G46" s="1">
        <f t="shared" si="4"/>
        <v>39.17466240227434</v>
      </c>
      <c r="H46" s="48">
        <f aca="true" t="shared" si="7" ref="H46:H74">B46-D46</f>
        <v>658.7999999999997</v>
      </c>
      <c r="I46" s="48">
        <f t="shared" si="5"/>
        <v>4107.9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0.026186579378068734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0.2+2.1+0.1+6.5+6.7-0.1+7+4.6</f>
        <v>27.1</v>
      </c>
      <c r="E48" s="1">
        <f>D48/D45*100</f>
        <v>0.8870703764320784</v>
      </c>
      <c r="F48" s="1">
        <f t="shared" si="6"/>
        <v>84.6875</v>
      </c>
      <c r="G48" s="1">
        <f t="shared" si="4"/>
        <v>38.330975954738335</v>
      </c>
      <c r="H48" s="48">
        <f t="shared" si="7"/>
        <v>4.899999999999999</v>
      </c>
      <c r="I48" s="48">
        <f t="shared" si="5"/>
        <v>43.6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2.2+2.5+0.8+112.4+2.2+0.1+69.1+4.4-0.1+35.2+27.4+4.8+1+22.3+2.5+1.6+0.6</f>
        <v>289.00000000000006</v>
      </c>
      <c r="E49" s="1">
        <f>D49/D45*100</f>
        <v>9.459901800327334</v>
      </c>
      <c r="F49" s="1">
        <f t="shared" si="6"/>
        <v>89.17000925640237</v>
      </c>
      <c r="G49" s="1">
        <f t="shared" si="4"/>
        <v>50.835532102022874</v>
      </c>
      <c r="H49" s="48">
        <f t="shared" si="7"/>
        <v>35.099999999999966</v>
      </c>
      <c r="I49" s="48">
        <f t="shared" si="5"/>
        <v>279.49999999999994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92.40000000000013</v>
      </c>
      <c r="E50" s="1">
        <f>D50/D45*100</f>
        <v>3.0245499181669433</v>
      </c>
      <c r="F50" s="1">
        <f t="shared" si="6"/>
        <v>55.13126491646787</v>
      </c>
      <c r="G50" s="1">
        <f t="shared" si="4"/>
        <v>26.589928057553998</v>
      </c>
      <c r="H50" s="48">
        <f t="shared" si="7"/>
        <v>75.19999999999983</v>
      </c>
      <c r="I50" s="48">
        <f t="shared" si="5"/>
        <v>255.09999999999985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</f>
        <v>6123.799999999998</v>
      </c>
      <c r="E51" s="3">
        <f>D51/D150*100</f>
        <v>1.0697234786293741</v>
      </c>
      <c r="F51" s="3">
        <f>D51/B51*100</f>
        <v>64.56775934966205</v>
      </c>
      <c r="G51" s="3">
        <f t="shared" si="4"/>
        <v>35.72582856409448</v>
      </c>
      <c r="H51" s="51">
        <f>B51-D51</f>
        <v>3360.500000000001</v>
      </c>
      <c r="I51" s="51">
        <f t="shared" si="5"/>
        <v>11017.3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</f>
        <v>3807.5999999999995</v>
      </c>
      <c r="E52" s="1">
        <f>D52/D51*100</f>
        <v>62.17707959110357</v>
      </c>
      <c r="F52" s="1">
        <f t="shared" si="6"/>
        <v>71.17142376493018</v>
      </c>
      <c r="G52" s="1">
        <f t="shared" si="4"/>
        <v>36.86427139911121</v>
      </c>
      <c r="H52" s="48">
        <f t="shared" si="7"/>
        <v>1542.3000000000002</v>
      </c>
      <c r="I52" s="48">
        <f t="shared" si="5"/>
        <v>6521.100000000001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1.3+0.7+2.1+1+1.3+7.6+7.5+6.3+0.4+13+20.7+0.5+5.3+9.4+10+8.9+5.1+7.2+1-0.1+17.9</f>
        <v>127.10000000000002</v>
      </c>
      <c r="E54" s="1">
        <f>D54/D51*100</f>
        <v>2.075508671086581</v>
      </c>
      <c r="F54" s="1">
        <f t="shared" si="6"/>
        <v>85.99458728010826</v>
      </c>
      <c r="G54" s="1">
        <f t="shared" si="4"/>
        <v>44.28571428571429</v>
      </c>
      <c r="H54" s="48">
        <f t="shared" si="7"/>
        <v>20.69999999999999</v>
      </c>
      <c r="I54" s="48">
        <f t="shared" si="5"/>
        <v>159.89999999999998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10.7+0.6+7.6+85.1+28.4+14.4+0.1+8.5+0.1+7+0.1+7.7+62.8+6+1.3+0.9+0.9+1+0.7+0.1+4.7+15.2+34.9+9+4+15.8+5.5+7+1.9+1.5+0.1+2.4</f>
        <v>345.99999999999994</v>
      </c>
      <c r="E55" s="1">
        <f>D55/D51*100</f>
        <v>5.650086547568503</v>
      </c>
      <c r="F55" s="1">
        <f t="shared" si="6"/>
        <v>61.796749419539196</v>
      </c>
      <c r="G55" s="1">
        <f t="shared" si="4"/>
        <v>37.08069874611509</v>
      </c>
      <c r="H55" s="48">
        <f t="shared" si="7"/>
        <v>213.90000000000003</v>
      </c>
      <c r="I55" s="48">
        <f t="shared" si="5"/>
        <v>587.1000000000001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0.6531891962506942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1843.099999999999</v>
      </c>
      <c r="E57" s="1">
        <f>D57/D51*100</f>
        <v>30.097325190241346</v>
      </c>
      <c r="F57" s="1">
        <f t="shared" si="6"/>
        <v>53.786441766130665</v>
      </c>
      <c r="G57" s="1">
        <f t="shared" si="4"/>
        <v>33.02869021378779</v>
      </c>
      <c r="H57" s="48">
        <f t="shared" si="7"/>
        <v>1583.6000000000004</v>
      </c>
      <c r="I57" s="48">
        <f>C57-D57</f>
        <v>3737.1999999999985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</f>
        <v>868.6999999999999</v>
      </c>
      <c r="E59" s="3">
        <f>D59/D150*100</f>
        <v>0.15174708283832547</v>
      </c>
      <c r="F59" s="3">
        <f>D59/B59*100</f>
        <v>25.820354297943172</v>
      </c>
      <c r="G59" s="3">
        <f t="shared" si="4"/>
        <v>14.168052973219819</v>
      </c>
      <c r="H59" s="51">
        <f>B59-D59</f>
        <v>2495.7</v>
      </c>
      <c r="I59" s="51">
        <f t="shared" si="5"/>
        <v>5262.7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</f>
        <v>651.6999999999999</v>
      </c>
      <c r="E60" s="1">
        <f>D60/D59*100</f>
        <v>75.0201450443191</v>
      </c>
      <c r="F60" s="1">
        <f t="shared" si="6"/>
        <v>77.50951474785917</v>
      </c>
      <c r="G60" s="1">
        <f t="shared" si="4"/>
        <v>39.67490563740411</v>
      </c>
      <c r="H60" s="48">
        <f t="shared" si="7"/>
        <v>189.10000000000002</v>
      </c>
      <c r="I60" s="48">
        <f t="shared" si="5"/>
        <v>990.9000000000002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</f>
        <v>191.7</v>
      </c>
      <c r="E62" s="1">
        <f>D62/D59*100</f>
        <v>22.067457119834234</v>
      </c>
      <c r="F62" s="1">
        <f t="shared" si="6"/>
        <v>52.72277227722771</v>
      </c>
      <c r="G62" s="1">
        <f t="shared" si="4"/>
        <v>30.549800796812747</v>
      </c>
      <c r="H62" s="48">
        <f t="shared" si="7"/>
        <v>171.90000000000003</v>
      </c>
      <c r="I62" s="48">
        <f t="shared" si="5"/>
        <v>435.8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25.30000000000001</v>
      </c>
      <c r="E64" s="1">
        <f>D64/D59*100</f>
        <v>2.9123978358466687</v>
      </c>
      <c r="F64" s="1">
        <f t="shared" si="6"/>
        <v>24.11820781696865</v>
      </c>
      <c r="G64" s="1">
        <f t="shared" si="4"/>
        <v>12.771327612317041</v>
      </c>
      <c r="H64" s="48">
        <f t="shared" si="7"/>
        <v>79.59999999999957</v>
      </c>
      <c r="I64" s="48">
        <f t="shared" si="5"/>
        <v>172.7999999999996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179.5</v>
      </c>
      <c r="E69" s="39">
        <f>D69/D150*100</f>
        <v>0.03135559038733674</v>
      </c>
      <c r="F69" s="3">
        <f>D69/B69*100</f>
        <v>62.93828892005611</v>
      </c>
      <c r="G69" s="3">
        <f t="shared" si="4"/>
        <v>33.33333333333333</v>
      </c>
      <c r="H69" s="51">
        <f>B69-D69</f>
        <v>105.69999999999999</v>
      </c>
      <c r="I69" s="51">
        <f t="shared" si="5"/>
        <v>359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99.5313415348565</v>
      </c>
      <c r="G70" s="1">
        <f t="shared" si="4"/>
        <v>99.35672514619883</v>
      </c>
      <c r="H70" s="48">
        <f t="shared" si="7"/>
        <v>0.799999999999983</v>
      </c>
      <c r="I70" s="48">
        <f t="shared" si="5"/>
        <v>1.0999999999999943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</f>
        <v>23796.300000000003</v>
      </c>
      <c r="E90" s="3">
        <f>D90/D150*100</f>
        <v>4.1568079974049095</v>
      </c>
      <c r="F90" s="3">
        <f aca="true" t="shared" si="10" ref="F90:F96">D90/B90*100</f>
        <v>74.76577080413979</v>
      </c>
      <c r="G90" s="3">
        <f t="shared" si="8"/>
        <v>40.38192305538445</v>
      </c>
      <c r="H90" s="51">
        <f aca="true" t="shared" si="11" ref="H90:H96">B90-D90</f>
        <v>8031.499999999996</v>
      </c>
      <c r="I90" s="51">
        <f t="shared" si="9"/>
        <v>35131.8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</f>
        <v>19845.3</v>
      </c>
      <c r="E91" s="1">
        <f>D91/D90*100</f>
        <v>83.39657845967649</v>
      </c>
      <c r="F91" s="1">
        <f t="shared" si="10"/>
        <v>74.90544957688213</v>
      </c>
      <c r="G91" s="1">
        <f t="shared" si="8"/>
        <v>40.12142384929371</v>
      </c>
      <c r="H91" s="48">
        <f t="shared" si="11"/>
        <v>6648.5</v>
      </c>
      <c r="I91" s="48">
        <f t="shared" si="9"/>
        <v>29617.8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</f>
        <v>947.3999999999999</v>
      </c>
      <c r="E92" s="1">
        <f>D92/D90*100</f>
        <v>3.9812912091375536</v>
      </c>
      <c r="F92" s="1">
        <f t="shared" si="10"/>
        <v>83.93727296890226</v>
      </c>
      <c r="G92" s="1">
        <f t="shared" si="8"/>
        <v>44.65918732912227</v>
      </c>
      <c r="H92" s="48">
        <f t="shared" si="11"/>
        <v>181.30000000000018</v>
      </c>
      <c r="I92" s="48">
        <f t="shared" si="9"/>
        <v>1174.0000000000002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3003.600000000004</v>
      </c>
      <c r="E94" s="1">
        <f>D94/D90*100</f>
        <v>12.622130331185957</v>
      </c>
      <c r="F94" s="1">
        <f t="shared" si="10"/>
        <v>71.42415523268266</v>
      </c>
      <c r="G94" s="1">
        <f>D94/C94*100</f>
        <v>40.90092052944062</v>
      </c>
      <c r="H94" s="48">
        <f t="shared" si="11"/>
        <v>1201.6999999999962</v>
      </c>
      <c r="I94" s="48">
        <f>C94-D94</f>
        <v>4340.000000000004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</f>
        <v>39759.2</v>
      </c>
      <c r="E95" s="115">
        <f>D95/D150*100</f>
        <v>6.945254536647346</v>
      </c>
      <c r="F95" s="118">
        <f t="shared" si="10"/>
        <v>79.37726721888481</v>
      </c>
      <c r="G95" s="114">
        <f>D95/C95*100</f>
        <v>49.995787493508345</v>
      </c>
      <c r="H95" s="120">
        <f t="shared" si="11"/>
        <v>10329.700000000004</v>
      </c>
      <c r="I95" s="130">
        <f>C95-D95</f>
        <v>39765.899999999994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57.3+368.5+61.1+0.1+320+59+0.8+309+245.5+61.2+0.4-0.1+489+12.5+64.8+24.2+437.3</f>
        <v>2510.6000000000004</v>
      </c>
      <c r="E96" s="125">
        <f>D96/D95*100</f>
        <v>6.314513370490353</v>
      </c>
      <c r="F96" s="126">
        <f t="shared" si="10"/>
        <v>83.47242078664762</v>
      </c>
      <c r="G96" s="127">
        <f>D96/C96*100</f>
        <v>44.58770667945372</v>
      </c>
      <c r="H96" s="131">
        <f t="shared" si="11"/>
        <v>497.09999999999945</v>
      </c>
      <c r="I96" s="132">
        <f>C96-D96</f>
        <v>3120.0999999999995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</f>
        <v>3891.6</v>
      </c>
      <c r="E102" s="22">
        <f>D102/D150*100</f>
        <v>0.6797961869156527</v>
      </c>
      <c r="F102" s="22">
        <f>D102/B102*100</f>
        <v>74.25017171640083</v>
      </c>
      <c r="G102" s="22">
        <f aca="true" t="shared" si="12" ref="G102:G148">D102/C102*100</f>
        <v>37.37789943812131</v>
      </c>
      <c r="H102" s="87">
        <f aca="true" t="shared" si="13" ref="H102:H107">B102-D102</f>
        <v>1349.6</v>
      </c>
      <c r="I102" s="87">
        <f aca="true" t="shared" si="14" ref="I102:I148">C102-D102</f>
        <v>6519.9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</f>
        <v>34</v>
      </c>
      <c r="E103" s="91">
        <f>D103/D102*100</f>
        <v>0.8736766368588755</v>
      </c>
      <c r="F103" s="1">
        <f>D103/B103*100</f>
        <v>36.996735582154514</v>
      </c>
      <c r="G103" s="91">
        <f>D103/C103*100</f>
        <v>18.12366737739872</v>
      </c>
      <c r="H103" s="95">
        <f t="shared" si="13"/>
        <v>57.900000000000006</v>
      </c>
      <c r="I103" s="95">
        <f t="shared" si="14"/>
        <v>153.6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</f>
        <v>3467.7999999999993</v>
      </c>
      <c r="E104" s="1">
        <f>D104/D102*100</f>
        <v>89.10987768527082</v>
      </c>
      <c r="F104" s="1">
        <f aca="true" t="shared" si="15" ref="F104:F148">D104/B104*100</f>
        <v>81.31594991323922</v>
      </c>
      <c r="G104" s="1">
        <f t="shared" si="12"/>
        <v>40.45732952225397</v>
      </c>
      <c r="H104" s="48">
        <f t="shared" si="13"/>
        <v>796.8000000000002</v>
      </c>
      <c r="I104" s="48">
        <f t="shared" si="14"/>
        <v>5103.700000000001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389.80000000000064</v>
      </c>
      <c r="E106" s="92">
        <f>D106/D102*100</f>
        <v>10.016445677870301</v>
      </c>
      <c r="F106" s="92">
        <f t="shared" si="15"/>
        <v>44.06013337854643</v>
      </c>
      <c r="G106" s="92">
        <f t="shared" si="12"/>
        <v>23.58992979908017</v>
      </c>
      <c r="H106" s="132">
        <f>B106-D106</f>
        <v>494.9000000000001</v>
      </c>
      <c r="I106" s="132">
        <f t="shared" si="14"/>
        <v>1262.599999999999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226681.39999999997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184822.30000000002</v>
      </c>
      <c r="E107" s="90">
        <f>D107/D150*100</f>
        <v>32.28530547769063</v>
      </c>
      <c r="F107" s="90">
        <f>D107/B107*100</f>
        <v>81.53395029323096</v>
      </c>
      <c r="G107" s="90">
        <f t="shared" si="12"/>
        <v>38.51797465748044</v>
      </c>
      <c r="H107" s="89">
        <f t="shared" si="13"/>
        <v>41859.09999999995</v>
      </c>
      <c r="I107" s="89">
        <f t="shared" si="14"/>
        <v>295011.6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142.7+0.9+78.6+37.4+44.2+140.1+1+20.9+25.7+0.2+2+0.6+0.4+1.8+1.5-0.1+62.6+2.1+1.9+2.9+1+9.8+0.1+52+4.8+2</f>
        <v>637.0999999999998</v>
      </c>
      <c r="E108" s="6">
        <f>D108/D107*100</f>
        <v>0.3447094858142117</v>
      </c>
      <c r="F108" s="6">
        <f t="shared" si="15"/>
        <v>56.07781005193203</v>
      </c>
      <c r="G108" s="6">
        <f t="shared" si="12"/>
        <v>29.41095005078016</v>
      </c>
      <c r="H108" s="65">
        <f aca="true" t="shared" si="16" ref="H108:H148">B108-D108</f>
        <v>499.0000000000001</v>
      </c>
      <c r="I108" s="65">
        <f t="shared" si="14"/>
        <v>1529.1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142.7+0.9+78.6+37.4+20.9+42.5+24.8+0.6</f>
        <v>348.4</v>
      </c>
      <c r="E109" s="1">
        <f>D109/D108*100</f>
        <v>54.68529273269503</v>
      </c>
      <c r="F109" s="1">
        <f t="shared" si="15"/>
        <v>54.86614173228346</v>
      </c>
      <c r="G109" s="1">
        <f t="shared" si="12"/>
        <v>28.710341985990933</v>
      </c>
      <c r="H109" s="48">
        <f t="shared" si="16"/>
        <v>286.6</v>
      </c>
      <c r="I109" s="48">
        <f t="shared" si="14"/>
        <v>865.1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</f>
        <v>189.60000000000002</v>
      </c>
      <c r="E110" s="6">
        <f>D110/D107*100</f>
        <v>0.10258502356046861</v>
      </c>
      <c r="F110" s="6">
        <f>D110/B110*100</f>
        <v>77.89646672144619</v>
      </c>
      <c r="G110" s="6">
        <f t="shared" si="12"/>
        <v>24.360786329178985</v>
      </c>
      <c r="H110" s="65">
        <f t="shared" si="16"/>
        <v>53.79999999999998</v>
      </c>
      <c r="I110" s="65">
        <f t="shared" si="14"/>
        <v>588.6999999999999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</f>
        <v>588.8000000000001</v>
      </c>
      <c r="E114" s="6">
        <f>D114/D107*100</f>
        <v>0.3185762756983329</v>
      </c>
      <c r="F114" s="6">
        <f t="shared" si="15"/>
        <v>62.993473841874405</v>
      </c>
      <c r="G114" s="6">
        <f t="shared" si="12"/>
        <v>32.787615547388356</v>
      </c>
      <c r="H114" s="65">
        <f t="shared" si="16"/>
        <v>345.9</v>
      </c>
      <c r="I114" s="65">
        <f t="shared" si="14"/>
        <v>1207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</f>
        <v>105.69999999999999</v>
      </c>
      <c r="E118" s="6">
        <f>D118/D107*100</f>
        <v>0.057190068514459555</v>
      </c>
      <c r="F118" s="6">
        <f t="shared" si="15"/>
        <v>83.55731225296442</v>
      </c>
      <c r="G118" s="6">
        <f t="shared" si="12"/>
        <v>46.036585365853654</v>
      </c>
      <c r="H118" s="65">
        <f t="shared" si="16"/>
        <v>20.80000000000001</v>
      </c>
      <c r="I118" s="65">
        <f t="shared" si="14"/>
        <v>123.9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80.32166508987703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3776+7.6+1124+100+14.3+14.5+0.1+20.4+3015.8+9+1156.5+27+0.1+1146.6+5.2</f>
        <v>10417.100000000002</v>
      </c>
      <c r="E124" s="17">
        <f>D124/D107*100</f>
        <v>5.63627873909155</v>
      </c>
      <c r="F124" s="6">
        <f t="shared" si="15"/>
        <v>85.48696822478993</v>
      </c>
      <c r="G124" s="6">
        <f t="shared" si="12"/>
        <v>81.35562775295993</v>
      </c>
      <c r="H124" s="65">
        <f t="shared" si="16"/>
        <v>1768.4999999999982</v>
      </c>
      <c r="I124" s="65">
        <f t="shared" si="14"/>
        <v>2387.2999999999975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0.012282067694212223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</f>
        <v>64.7</v>
      </c>
      <c r="E128" s="17">
        <f>D128/D107*100</f>
        <v>0.03500659822975907</v>
      </c>
      <c r="F128" s="6">
        <f t="shared" si="15"/>
        <v>14.323666150099626</v>
      </c>
      <c r="G128" s="6">
        <f t="shared" si="12"/>
        <v>6.581892166836216</v>
      </c>
      <c r="H128" s="65">
        <f t="shared" si="16"/>
        <v>387</v>
      </c>
      <c r="I128" s="65">
        <f t="shared" si="14"/>
        <v>918.3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</f>
        <v>13.9</v>
      </c>
      <c r="E129" s="1">
        <f>D129/D128*100</f>
        <v>21.483771251931994</v>
      </c>
      <c r="F129" s="1">
        <f>D129/B129*100</f>
        <v>3.5751028806584357</v>
      </c>
      <c r="G129" s="1">
        <f t="shared" si="12"/>
        <v>1.6318384597323317</v>
      </c>
      <c r="H129" s="48">
        <f t="shared" si="16"/>
        <v>374.90000000000003</v>
      </c>
      <c r="I129" s="48">
        <f t="shared" si="14"/>
        <v>837.9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0.0031922554799934852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0.005356496483378899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5.2+0.3+2.7+0.1+0.5+0.2+13.8+39.2+5+5.9+2+6.5+0.1+32.4</f>
        <v>113.9</v>
      </c>
      <c r="E136" s="17">
        <f>D136/D107*100</f>
        <v>0.06162676257139966</v>
      </c>
      <c r="F136" s="6">
        <f t="shared" si="15"/>
        <v>58.6508753861998</v>
      </c>
      <c r="G136" s="6">
        <f>D136/C136*100</f>
        <v>31.317019521583727</v>
      </c>
      <c r="H136" s="65">
        <f t="shared" si="16"/>
        <v>80.29999999999998</v>
      </c>
      <c r="I136" s="65">
        <f t="shared" si="14"/>
        <v>249.79999999999998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0.3+39.3+0.2+2+32.4</f>
        <v>74.19999999999999</v>
      </c>
      <c r="E137" s="111">
        <f>D137/D136*100</f>
        <v>65.14486391571552</v>
      </c>
      <c r="F137" s="1">
        <f t="shared" si="15"/>
        <v>60.72013093289688</v>
      </c>
      <c r="G137" s="1">
        <f>D137/C137*100</f>
        <v>33.91224862888482</v>
      </c>
      <c r="H137" s="48">
        <f t="shared" si="16"/>
        <v>48.000000000000014</v>
      </c>
      <c r="I137" s="48">
        <f t="shared" si="14"/>
        <v>144.60000000000002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26.5+42.3+30.1+3.6+8.6+42.3+0.1+5.7+31.9+5.2+42.5+11.7+55+45.4+28.3+17.8+9.6+33.4+0.9+26.8+46.9</f>
        <v>514.5999999999999</v>
      </c>
      <c r="E138" s="17">
        <f>D138/D107*100</f>
        <v>0.27842960508553344</v>
      </c>
      <c r="F138" s="6">
        <f t="shared" si="15"/>
        <v>87.71092551559569</v>
      </c>
      <c r="G138" s="6">
        <f t="shared" si="12"/>
        <v>43.90035830063128</v>
      </c>
      <c r="H138" s="65">
        <f t="shared" si="16"/>
        <v>72.10000000000014</v>
      </c>
      <c r="I138" s="65">
        <f t="shared" si="14"/>
        <v>657.6000000000001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26.5+39.8+30.1+42.1+0.1+31.9+40.5+11.2+38.1+30.1+28.3+17.4+33.4+8.9+24.2</f>
        <v>402.59999999999997</v>
      </c>
      <c r="E139" s="1">
        <f>D139/D138*100</f>
        <v>78.23552273610572</v>
      </c>
      <c r="F139" s="1">
        <f aca="true" t="shared" si="17" ref="F139:F147">D139/B139*100</f>
        <v>91.39614074914869</v>
      </c>
      <c r="G139" s="1">
        <f t="shared" si="12"/>
        <v>45.42992552471225</v>
      </c>
      <c r="H139" s="48">
        <f t="shared" si="16"/>
        <v>37.900000000000034</v>
      </c>
      <c r="I139" s="48">
        <f t="shared" si="14"/>
        <v>483.6000000000001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3.98367664205208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0.18666578654199195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</f>
        <v>16106.099999999999</v>
      </c>
      <c r="E143" s="17">
        <f>D143/D107*100</f>
        <v>8.714370506156452</v>
      </c>
      <c r="F143" s="107">
        <f t="shared" si="17"/>
        <v>68.24907835077757</v>
      </c>
      <c r="G143" s="6">
        <f t="shared" si="12"/>
        <v>51.72722776411041</v>
      </c>
      <c r="H143" s="65">
        <f t="shared" si="16"/>
        <v>7492.9000000000015</v>
      </c>
      <c r="I143" s="65">
        <f t="shared" si="14"/>
        <v>15030.5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1.1329801652722642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0.32609701318509726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</f>
        <v>140114.9</v>
      </c>
      <c r="E147" s="17">
        <f>D147/D107*100</f>
        <v>75.81060294131173</v>
      </c>
      <c r="F147" s="6">
        <f t="shared" si="17"/>
        <v>83.47252878185365</v>
      </c>
      <c r="G147" s="6">
        <f t="shared" si="12"/>
        <v>35.7114839334527</v>
      </c>
      <c r="H147" s="65">
        <f t="shared" si="16"/>
        <v>27742.600000000006</v>
      </c>
      <c r="I147" s="65">
        <f t="shared" si="14"/>
        <v>252237.6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805.6+805.6+805.6+805.6+805.6+805.6+805.6+805.6+805.6+805.6+805.6+805.6+805.6+805.6+805.6+805.6</f>
        <v>12889.600000000004</v>
      </c>
      <c r="E148" s="17">
        <f>D148/D107*100</f>
        <v>6.97405020930916</v>
      </c>
      <c r="F148" s="6">
        <f t="shared" si="15"/>
        <v>88.88888888888891</v>
      </c>
      <c r="G148" s="6">
        <f t="shared" si="12"/>
        <v>44.44444444444446</v>
      </c>
      <c r="H148" s="65">
        <f t="shared" si="16"/>
        <v>1611.1999999999953</v>
      </c>
      <c r="I148" s="65">
        <f t="shared" si="14"/>
        <v>16111.999999999995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232708.29999999996</v>
      </c>
      <c r="C149" s="81">
        <f>C43+C69+C72+C77+C79+C87+C102+C107+C100+C84+C98</f>
        <v>493497.39999999997</v>
      </c>
      <c r="D149" s="57">
        <f>D43+D69+D72+D77+D79+D87+D102+D107+D100+D84+D98</f>
        <v>189275.7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572465.7000000001</v>
      </c>
      <c r="E150" s="35">
        <v>100</v>
      </c>
      <c r="F150" s="3">
        <f>D150/B150*100</f>
        <v>78.03705353144619</v>
      </c>
      <c r="G150" s="3">
        <f aca="true" t="shared" si="18" ref="G150:G156">D150/C150*100</f>
        <v>41.02020973653846</v>
      </c>
      <c r="H150" s="51">
        <f aca="true" t="shared" si="19" ref="H150:H156">B150-D150</f>
        <v>161116.19999999995</v>
      </c>
      <c r="I150" s="51">
        <f aca="true" t="shared" si="20" ref="I150:I156">C150-D150</f>
        <v>823104.2000000001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252016.99999999997</v>
      </c>
      <c r="E151" s="6">
        <f>D151/D150*100</f>
        <v>44.02307422086597</v>
      </c>
      <c r="F151" s="6">
        <f aca="true" t="shared" si="21" ref="F151:F162">D151/B151*100</f>
        <v>78.77572033504929</v>
      </c>
      <c r="G151" s="6">
        <f t="shared" si="18"/>
        <v>42.774811748361905</v>
      </c>
      <c r="H151" s="65">
        <f t="shared" si="19"/>
        <v>67900.10000000006</v>
      </c>
      <c r="I151" s="76">
        <f t="shared" si="20"/>
        <v>337154.49999999977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47812.5</v>
      </c>
      <c r="E152" s="6">
        <f>D152/D150*100</f>
        <v>8.352028776571242</v>
      </c>
      <c r="F152" s="6">
        <f t="shared" si="21"/>
        <v>75.12090046097721</v>
      </c>
      <c r="G152" s="6">
        <f t="shared" si="18"/>
        <v>41.86865785611455</v>
      </c>
      <c r="H152" s="65">
        <f t="shared" si="19"/>
        <v>15834.899999999987</v>
      </c>
      <c r="I152" s="76">
        <f t="shared" si="20"/>
        <v>66383.90000000001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15177.300000000005</v>
      </c>
      <c r="E153" s="6">
        <f>D153/D150*100</f>
        <v>2.651215609948334</v>
      </c>
      <c r="F153" s="6">
        <f t="shared" si="21"/>
        <v>77.42532840198957</v>
      </c>
      <c r="G153" s="6">
        <f t="shared" si="18"/>
        <v>48.058782737558076</v>
      </c>
      <c r="H153" s="65">
        <f t="shared" si="19"/>
        <v>4425.199999999995</v>
      </c>
      <c r="I153" s="76">
        <f t="shared" si="20"/>
        <v>16403.4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9943.199999999999</v>
      </c>
      <c r="E154" s="6">
        <f>D154/D150*100</f>
        <v>1.7369075562081706</v>
      </c>
      <c r="F154" s="6">
        <f t="shared" si="21"/>
        <v>68.38608509057896</v>
      </c>
      <c r="G154" s="6">
        <f t="shared" si="18"/>
        <v>33.88137158356362</v>
      </c>
      <c r="H154" s="65">
        <f t="shared" si="19"/>
        <v>4596.5999999999985</v>
      </c>
      <c r="I154" s="76">
        <f t="shared" si="20"/>
        <v>19403.9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8267</v>
      </c>
      <c r="E155" s="6">
        <f>D155/D150*100</f>
        <v>1.444103987365531</v>
      </c>
      <c r="F155" s="6">
        <f t="shared" si="21"/>
        <v>67.50555265220801</v>
      </c>
      <c r="G155" s="6">
        <f t="shared" si="18"/>
        <v>38.916165719692515</v>
      </c>
      <c r="H155" s="65">
        <f t="shared" si="19"/>
        <v>3979.399999999998</v>
      </c>
      <c r="I155" s="76">
        <f t="shared" si="20"/>
        <v>12976.099999999999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303628.7</v>
      </c>
      <c r="C156" s="64">
        <f>C150-C151-C152-C153-C154-C155</f>
        <v>610031.1000000004</v>
      </c>
      <c r="D156" s="64">
        <f>D150-D151-D152-D153-D154-D155</f>
        <v>239248.70000000004</v>
      </c>
      <c r="E156" s="6">
        <f>D156/D150*100</f>
        <v>41.792669849040735</v>
      </c>
      <c r="F156" s="6">
        <f t="shared" si="21"/>
        <v>78.79647082110488</v>
      </c>
      <c r="G156" s="40">
        <f t="shared" si="18"/>
        <v>39.219098829551456</v>
      </c>
      <c r="H156" s="65">
        <f t="shared" si="19"/>
        <v>64379.99999999997</v>
      </c>
      <c r="I156" s="65">
        <f t="shared" si="20"/>
        <v>370782.4000000004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17833.5-97-35+850</f>
        <v>18551.5</v>
      </c>
      <c r="C158" s="70">
        <f>35718.9-832.3</f>
        <v>34886.6</v>
      </c>
      <c r="D158" s="70">
        <f>33+3.1+31.8+118.6+8.5+18.3+41+591.6+0.1+448.4+20+14.4+41.3+31.5</f>
        <v>1401.6000000000001</v>
      </c>
      <c r="E158" s="14"/>
      <c r="F158" s="6">
        <f t="shared" si="21"/>
        <v>7.555184216909685</v>
      </c>
      <c r="G158" s="6">
        <f aca="true" t="shared" si="22" ref="G158:G167">D158/C158*100</f>
        <v>4.017588415036146</v>
      </c>
      <c r="H158" s="6">
        <f>B158-D158</f>
        <v>17149.9</v>
      </c>
      <c r="I158" s="6">
        <f aca="true" t="shared" si="23" ref="I158:I167">C158-D158</f>
        <v>33485</v>
      </c>
      <c r="K158" s="43"/>
      <c r="L158" s="43"/>
    </row>
    <row r="159" spans="1:12" ht="18.75">
      <c r="A159" s="20" t="s">
        <v>22</v>
      </c>
      <c r="B159" s="85">
        <f>20399.9+40+3278.1</f>
        <v>23718</v>
      </c>
      <c r="C159" s="64">
        <f>51080.5+400</f>
        <v>51480.5</v>
      </c>
      <c r="D159" s="64">
        <f>100+49.9+293.6+174.2+159.5+52+404.4+89.3+150+694.7+650+637.7+888.1+1549.4+1150.4+28.8+73+685+233.1</f>
        <v>8063.100000000001</v>
      </c>
      <c r="E159" s="6"/>
      <c r="F159" s="6">
        <f t="shared" si="21"/>
        <v>33.99569946875791</v>
      </c>
      <c r="G159" s="6">
        <f t="shared" si="22"/>
        <v>15.662435291032528</v>
      </c>
      <c r="H159" s="6">
        <f aca="true" t="shared" si="24" ref="H159:H166">B159-D159</f>
        <v>15654.899999999998</v>
      </c>
      <c r="I159" s="6">
        <f t="shared" si="23"/>
        <v>43417.4</v>
      </c>
      <c r="K159" s="43"/>
      <c r="L159" s="43"/>
    </row>
    <row r="160" spans="1:12" ht="18.75">
      <c r="A160" s="20" t="s">
        <v>58</v>
      </c>
      <c r="B160" s="85">
        <f>194035.3-60000+97+43.2-3278.1-850</f>
        <v>130047.4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</f>
        <v>63080.40000000001</v>
      </c>
      <c r="E160" s="6"/>
      <c r="F160" s="6">
        <f t="shared" si="21"/>
        <v>48.50569869140023</v>
      </c>
      <c r="G160" s="6">
        <f t="shared" si="22"/>
        <v>23.099105446308286</v>
      </c>
      <c r="H160" s="6">
        <f t="shared" si="24"/>
        <v>66966.99999999999</v>
      </c>
      <c r="I160" s="6">
        <f t="shared" si="23"/>
        <v>210005.5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</f>
        <v>3699.5999999999995</v>
      </c>
      <c r="E162" s="17"/>
      <c r="F162" s="6">
        <f t="shared" si="21"/>
        <v>39.78749032091542</v>
      </c>
      <c r="G162" s="6">
        <f t="shared" si="22"/>
        <v>27.03970881662902</v>
      </c>
      <c r="H162" s="6">
        <f t="shared" si="24"/>
        <v>5598.8</v>
      </c>
      <c r="I162" s="6">
        <f t="shared" si="23"/>
        <v>9982.5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649118.8</v>
      </c>
      <c r="E167" s="22"/>
      <c r="F167" s="3">
        <f>D167/B167*100</f>
        <v>70.83604739973978</v>
      </c>
      <c r="G167" s="3">
        <f t="shared" si="22"/>
        <v>36.65632816103108</v>
      </c>
      <c r="H167" s="3">
        <f>B167-D167</f>
        <v>267249.1</v>
      </c>
      <c r="I167" s="3">
        <f t="shared" si="23"/>
        <v>1121704.5000000005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572465.7000000001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572465.7000000001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2016-06-13T04:59:01Z</dcterms:modified>
  <cp:category/>
  <cp:version/>
  <cp:contentType/>
  <cp:contentStatus/>
</cp:coreProperties>
</file>